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/>
  <mc:AlternateContent xmlns:mc="http://schemas.openxmlformats.org/markup-compatibility/2006">
    <mc:Choice Requires="x15">
      <x15ac:absPath xmlns:x15ac="http://schemas.microsoft.com/office/spreadsheetml/2010/11/ac" url="/Users/michela/Desktop/oggi/"/>
    </mc:Choice>
  </mc:AlternateContent>
  <xr:revisionPtr revIDLastSave="0" documentId="8_{7BD9C422-5F88-7243-AEF6-21D3FCE89140}" xr6:coauthVersionLast="47" xr6:coauthVersionMax="47" xr10:uidLastSave="{00000000-0000-0000-0000-000000000000}"/>
  <bookViews>
    <workbookView xWindow="1660" yWindow="1520" windowWidth="21880" windowHeight="18300" xr2:uid="{00000000-000D-0000-FFFF-FFFF00000000}"/>
  </bookViews>
  <sheets>
    <sheet name="Foglio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2" l="1"/>
  <c r="D9" i="2"/>
  <c r="D10" i="2" s="1"/>
  <c r="D13" i="2" s="1"/>
  <c r="D15" i="2" s="1"/>
  <c r="D16" i="2" s="1"/>
  <c r="D18" i="2" l="1"/>
  <c r="D22" i="2" s="1"/>
  <c r="D14" i="2"/>
  <c r="D28" i="2" l="1"/>
  <c r="D33" i="2" s="1"/>
</calcChain>
</file>

<file path=xl/sharedStrings.xml><?xml version="1.0" encoding="utf-8"?>
<sst xmlns="http://schemas.openxmlformats.org/spreadsheetml/2006/main" count="35" uniqueCount="35">
  <si>
    <t>A</t>
  </si>
  <si>
    <t>Quotazione 1 (privato)</t>
  </si>
  <si>
    <t>B</t>
  </si>
  <si>
    <t>Quotazione 2 (privato)</t>
  </si>
  <si>
    <t>C</t>
  </si>
  <si>
    <t>D = (A+B+C)/3</t>
  </si>
  <si>
    <t>Quotazione media in Italia</t>
  </si>
  <si>
    <t>E = D/1,22</t>
  </si>
  <si>
    <t>Imponibile IVA</t>
  </si>
  <si>
    <t>F = E*0,22</t>
  </si>
  <si>
    <t>Iva (22%)</t>
  </si>
  <si>
    <t>G = E/1,10</t>
  </si>
  <si>
    <t>Imponibile Dazio</t>
  </si>
  <si>
    <t>H = G*0,10</t>
  </si>
  <si>
    <t>Dazio (10%)</t>
  </si>
  <si>
    <t>G</t>
  </si>
  <si>
    <t>Valore allo stato estero</t>
  </si>
  <si>
    <t>Medie</t>
  </si>
  <si>
    <t>H = G - G*0,10</t>
  </si>
  <si>
    <t>I</t>
  </si>
  <si>
    <t>Valore in base alle condizioni estetiche</t>
  </si>
  <si>
    <t>Quotazione 3 (concessionario 11.000,00)</t>
  </si>
  <si>
    <t>Quotazione sul mercato italiano (paragrafo 1.1)</t>
  </si>
  <si>
    <t>Diritti doganali (paragrafo 1.1.)</t>
  </si>
  <si>
    <t>Condizioni estetiche (paragrafo 1.1)</t>
  </si>
  <si>
    <t>Senza libretto +250,00</t>
  </si>
  <si>
    <t>Immatricolazione (paragrafo 1.2)</t>
  </si>
  <si>
    <t>Assente</t>
  </si>
  <si>
    <t>Garanzia (paragrafo 1.3)</t>
  </si>
  <si>
    <t>M</t>
  </si>
  <si>
    <t>L = H*0,05 
(minimo 200 euro)</t>
  </si>
  <si>
    <t>Vettura media: sostituzione 4 gomme, sostituzione batteria, cambio olio e filtri</t>
  </si>
  <si>
    <t>Ripristino del mezzo (paragrafo 2)</t>
  </si>
  <si>
    <t>Valore commerciale</t>
  </si>
  <si>
    <t>O = H - I - L -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</si>
</sst>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Garamond"/>
      <family val="1"/>
    </font>
    <font>
      <sz val="13"/>
      <color theme="1"/>
      <name val="Calibri"/>
      <family val="2"/>
      <scheme val="minor"/>
    </font>
    <font>
      <sz val="10"/>
      <color theme="1"/>
      <name val="Garamond"/>
      <family val="1"/>
    </font>
    <font>
      <b/>
      <sz val="10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4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horizontal="right" vertical="center" wrapText="1"/>
    </xf>
    <xf numFmtId="9" fontId="4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43" fontId="4" fillId="0" borderId="0" xfId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43" fontId="4" fillId="0" borderId="1" xfId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2" fontId="0" fillId="0" borderId="0" xfId="0" applyNumberFormat="1"/>
    <xf numFmtId="43" fontId="5" fillId="0" borderId="1" xfId="1" applyFont="1" applyBorder="1" applyAlignment="1">
      <alignment horizontal="right" vertical="center" wrapText="1"/>
    </xf>
    <xf numFmtId="43" fontId="5" fillId="0" borderId="1" xfId="1" applyFont="1" applyFill="1" applyBorder="1" applyAlignment="1">
      <alignment horizontal="right" vertical="center" wrapText="1"/>
    </xf>
    <xf numFmtId="43" fontId="4" fillId="0" borderId="1" xfId="1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center" wrapText="1" indent="15"/>
    </xf>
    <xf numFmtId="0" fontId="4" fillId="0" borderId="1" xfId="0" applyFont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E42"/>
  <sheetViews>
    <sheetView tabSelected="1" zoomScale="120" zoomScaleNormal="120" workbookViewId="0">
      <selection activeCell="D16" sqref="D16"/>
    </sheetView>
  </sheetViews>
  <sheetFormatPr baseColWidth="10" defaultColWidth="8.83203125" defaultRowHeight="15" customHeight="1" x14ac:dyDescent="0.2"/>
  <cols>
    <col min="2" max="2" width="24.83203125" customWidth="1"/>
    <col min="3" max="3" width="35.5" customWidth="1"/>
    <col min="4" max="4" width="19.83203125" customWidth="1"/>
  </cols>
  <sheetData>
    <row r="5" spans="1:5" ht="15" customHeight="1" x14ac:dyDescent="0.2">
      <c r="A5" s="2"/>
      <c r="B5" s="2"/>
      <c r="C5" s="2"/>
      <c r="D5" s="2"/>
    </row>
    <row r="6" spans="1:5" ht="15" customHeight="1" x14ac:dyDescent="0.2">
      <c r="A6" s="2"/>
      <c r="B6" s="22" t="s">
        <v>22</v>
      </c>
      <c r="C6" s="23"/>
      <c r="D6" s="24"/>
    </row>
    <row r="7" spans="1:5" ht="15" customHeight="1" x14ac:dyDescent="0.2">
      <c r="A7" s="2"/>
      <c r="B7" s="4" t="s">
        <v>0</v>
      </c>
      <c r="C7" s="4" t="s">
        <v>1</v>
      </c>
      <c r="D7" s="5">
        <v>8000</v>
      </c>
    </row>
    <row r="8" spans="1:5" ht="15" customHeight="1" x14ac:dyDescent="0.2">
      <c r="A8" s="2"/>
      <c r="B8" s="4" t="s">
        <v>2</v>
      </c>
      <c r="C8" s="4" t="s">
        <v>3</v>
      </c>
      <c r="D8" s="5">
        <v>12000</v>
      </c>
    </row>
    <row r="9" spans="1:5" ht="17" x14ac:dyDescent="0.2">
      <c r="A9" s="2"/>
      <c r="B9" s="4" t="s">
        <v>4</v>
      </c>
      <c r="C9" s="4" t="s">
        <v>21</v>
      </c>
      <c r="D9" s="5">
        <f>11000-11000*0.1</f>
        <v>9900</v>
      </c>
    </row>
    <row r="10" spans="1:5" ht="15" customHeight="1" x14ac:dyDescent="0.2">
      <c r="A10" s="2"/>
      <c r="B10" s="6" t="s">
        <v>5</v>
      </c>
      <c r="C10" s="6" t="s">
        <v>6</v>
      </c>
      <c r="D10" s="7">
        <f>+(D7+D8+D9)/3</f>
        <v>9966.6666666666661</v>
      </c>
    </row>
    <row r="11" spans="1:5" ht="15" customHeight="1" x14ac:dyDescent="0.2">
      <c r="A11" s="2"/>
      <c r="B11" s="25"/>
      <c r="C11" s="25"/>
      <c r="D11" s="25"/>
    </row>
    <row r="12" spans="1:5" ht="15" customHeight="1" x14ac:dyDescent="0.2">
      <c r="A12" s="2"/>
      <c r="B12" s="27" t="s">
        <v>23</v>
      </c>
      <c r="C12" s="27"/>
      <c r="D12" s="27"/>
    </row>
    <row r="13" spans="1:5" ht="15" customHeight="1" x14ac:dyDescent="0.2">
      <c r="A13" s="2"/>
      <c r="B13" s="6" t="s">
        <v>7</v>
      </c>
      <c r="C13" s="6" t="s">
        <v>8</v>
      </c>
      <c r="D13" s="19">
        <f>+D10/1.22</f>
        <v>8169.398907103825</v>
      </c>
    </row>
    <row r="14" spans="1:5" ht="15" customHeight="1" x14ac:dyDescent="0.2">
      <c r="A14" s="2"/>
      <c r="B14" s="4" t="s">
        <v>9</v>
      </c>
      <c r="C14" s="4" t="s">
        <v>10</v>
      </c>
      <c r="D14" s="14">
        <f>+D13*0.22</f>
        <v>1797.2677595628415</v>
      </c>
      <c r="E14" s="1"/>
    </row>
    <row r="15" spans="1:5" ht="15" customHeight="1" x14ac:dyDescent="0.2">
      <c r="A15" s="2"/>
      <c r="B15" s="6" t="s">
        <v>11</v>
      </c>
      <c r="C15" s="6" t="s">
        <v>12</v>
      </c>
      <c r="D15" s="20">
        <f>+D13/1.1</f>
        <v>7426.7262791852945</v>
      </c>
    </row>
    <row r="16" spans="1:5" ht="15" customHeight="1" x14ac:dyDescent="0.2">
      <c r="A16" s="2"/>
      <c r="B16" s="4" t="s">
        <v>13</v>
      </c>
      <c r="C16" s="4" t="s">
        <v>14</v>
      </c>
      <c r="D16" s="21">
        <f>+D15*0.1</f>
        <v>742.67262791852954</v>
      </c>
      <c r="E16" s="18"/>
    </row>
    <row r="17" spans="1:4" ht="15" customHeight="1" x14ac:dyDescent="0.2">
      <c r="A17" s="2"/>
      <c r="B17" s="25"/>
      <c r="C17" s="25"/>
      <c r="D17" s="25"/>
    </row>
    <row r="18" spans="1:4" ht="15" customHeight="1" x14ac:dyDescent="0.2">
      <c r="A18" s="2"/>
      <c r="B18" s="6" t="s">
        <v>15</v>
      </c>
      <c r="C18" s="6" t="s">
        <v>16</v>
      </c>
      <c r="D18" s="7">
        <f>+D15</f>
        <v>7426.7262791852945</v>
      </c>
    </row>
    <row r="19" spans="1:4" ht="15" customHeight="1" x14ac:dyDescent="0.2">
      <c r="A19" s="2"/>
      <c r="B19" s="8"/>
      <c r="C19" s="8"/>
      <c r="D19" s="9"/>
    </row>
    <row r="20" spans="1:4" ht="15" customHeight="1" x14ac:dyDescent="0.2">
      <c r="A20" s="2"/>
      <c r="B20" s="26" t="s">
        <v>24</v>
      </c>
      <c r="C20" s="26"/>
      <c r="D20" s="26"/>
    </row>
    <row r="21" spans="1:4" ht="15" customHeight="1" x14ac:dyDescent="0.2">
      <c r="A21" s="2"/>
      <c r="B21" s="4"/>
      <c r="C21" s="4" t="s">
        <v>17</v>
      </c>
      <c r="D21" s="10">
        <v>-0.1</v>
      </c>
    </row>
    <row r="22" spans="1:4" ht="15" customHeight="1" x14ac:dyDescent="0.2">
      <c r="A22" s="2"/>
      <c r="B22" s="6" t="s">
        <v>18</v>
      </c>
      <c r="C22" s="6" t="s">
        <v>20</v>
      </c>
      <c r="D22" s="16">
        <f>+D18-D18*0.1</f>
        <v>6684.053651266765</v>
      </c>
    </row>
    <row r="23" spans="1:4" ht="15" customHeight="1" x14ac:dyDescent="0.2">
      <c r="A23" s="2"/>
      <c r="B23" s="25"/>
      <c r="C23" s="25"/>
      <c r="D23" s="25"/>
    </row>
    <row r="24" spans="1:4" ht="15" customHeight="1" x14ac:dyDescent="0.2">
      <c r="A24" s="2"/>
      <c r="B24" s="27" t="s">
        <v>26</v>
      </c>
      <c r="C24" s="27"/>
      <c r="D24" s="27"/>
    </row>
    <row r="25" spans="1:4" ht="15" customHeight="1" x14ac:dyDescent="0.2">
      <c r="A25" s="2"/>
      <c r="B25" s="4" t="s">
        <v>19</v>
      </c>
      <c r="C25" s="4" t="s">
        <v>25</v>
      </c>
      <c r="D25" s="14">
        <v>750</v>
      </c>
    </row>
    <row r="26" spans="1:4" ht="15" customHeight="1" x14ac:dyDescent="0.2">
      <c r="A26" s="2"/>
      <c r="B26" s="25"/>
      <c r="C26" s="25"/>
      <c r="D26" s="25"/>
    </row>
    <row r="27" spans="1:4" ht="15" customHeight="1" x14ac:dyDescent="0.2">
      <c r="A27" s="2"/>
      <c r="B27" s="27" t="s">
        <v>28</v>
      </c>
      <c r="C27" s="27"/>
      <c r="D27" s="27"/>
    </row>
    <row r="28" spans="1:4" ht="30" x14ac:dyDescent="0.2">
      <c r="A28" s="2"/>
      <c r="B28" s="4" t="s">
        <v>30</v>
      </c>
      <c r="C28" s="4" t="s">
        <v>27</v>
      </c>
      <c r="D28" s="14">
        <f>+D22*0.05</f>
        <v>334.20268256333827</v>
      </c>
    </row>
    <row r="29" spans="1:4" ht="15" customHeight="1" x14ac:dyDescent="0.2">
      <c r="A29" s="2"/>
      <c r="B29" s="11"/>
      <c r="C29" s="17"/>
      <c r="D29" s="12"/>
    </row>
    <row r="30" spans="1:4" ht="15" customHeight="1" x14ac:dyDescent="0.2">
      <c r="A30" s="2"/>
      <c r="B30" s="27" t="s">
        <v>32</v>
      </c>
      <c r="C30" s="27"/>
      <c r="D30" s="27"/>
    </row>
    <row r="31" spans="1:4" ht="30" x14ac:dyDescent="0.2">
      <c r="A31" s="2"/>
      <c r="B31" s="13" t="s">
        <v>29</v>
      </c>
      <c r="C31" s="4" t="s">
        <v>31</v>
      </c>
      <c r="D31" s="14">
        <f>75*4+75+160</f>
        <v>535</v>
      </c>
    </row>
    <row r="32" spans="1:4" ht="15" customHeight="1" x14ac:dyDescent="0.2">
      <c r="A32" s="2"/>
      <c r="B32" s="25"/>
      <c r="C32" s="25"/>
      <c r="D32" s="25"/>
    </row>
    <row r="33" spans="1:4" ht="17" x14ac:dyDescent="0.2">
      <c r="A33" s="2"/>
      <c r="B33" s="15" t="s">
        <v>34</v>
      </c>
      <c r="C33" s="6" t="s">
        <v>33</v>
      </c>
      <c r="D33" s="7">
        <f>+D22-D25-D28-D31</f>
        <v>5064.8509687034266</v>
      </c>
    </row>
    <row r="34" spans="1:4" ht="15" customHeight="1" x14ac:dyDescent="0.2">
      <c r="A34" s="2"/>
      <c r="B34" s="2"/>
      <c r="C34" s="2"/>
      <c r="D34" s="2"/>
    </row>
    <row r="35" spans="1:4" ht="15" customHeight="1" x14ac:dyDescent="0.2">
      <c r="A35" s="2"/>
      <c r="B35" s="2"/>
      <c r="C35" s="2"/>
      <c r="D35" s="2"/>
    </row>
    <row r="36" spans="1:4" ht="15" customHeight="1" x14ac:dyDescent="0.2">
      <c r="A36" s="3"/>
      <c r="B36" s="3"/>
      <c r="C36" s="3"/>
      <c r="D36" s="3"/>
    </row>
    <row r="37" spans="1:4" ht="15" customHeight="1" x14ac:dyDescent="0.2">
      <c r="A37" s="3"/>
      <c r="B37" s="3"/>
      <c r="C37" s="3"/>
      <c r="D37" s="3"/>
    </row>
    <row r="38" spans="1:4" ht="15" customHeight="1" x14ac:dyDescent="0.2">
      <c r="A38" s="3"/>
      <c r="B38" s="3"/>
      <c r="C38" s="3"/>
      <c r="D38" s="3"/>
    </row>
    <row r="39" spans="1:4" ht="15" customHeight="1" x14ac:dyDescent="0.2">
      <c r="A39" s="3"/>
      <c r="B39" s="3"/>
      <c r="C39" s="3"/>
      <c r="D39" s="3"/>
    </row>
    <row r="40" spans="1:4" ht="15" customHeight="1" x14ac:dyDescent="0.2">
      <c r="A40" s="3"/>
      <c r="B40" s="3"/>
      <c r="C40" s="3"/>
      <c r="D40" s="3"/>
    </row>
    <row r="41" spans="1:4" ht="15" customHeight="1" x14ac:dyDescent="0.2">
      <c r="A41" s="3"/>
      <c r="B41" s="3"/>
      <c r="C41" s="3"/>
      <c r="D41" s="3"/>
    </row>
    <row r="42" spans="1:4" ht="15" customHeight="1" x14ac:dyDescent="0.2">
      <c r="A42" s="3"/>
      <c r="B42" s="3"/>
      <c r="C42" s="3"/>
      <c r="D42" s="3"/>
    </row>
  </sheetData>
  <mergeCells count="11">
    <mergeCell ref="B6:D6"/>
    <mergeCell ref="B11:D11"/>
    <mergeCell ref="B17:D17"/>
    <mergeCell ref="B20:D20"/>
    <mergeCell ref="B32:D32"/>
    <mergeCell ref="B12:D12"/>
    <mergeCell ref="B24:D24"/>
    <mergeCell ref="B27:D27"/>
    <mergeCell ref="B30:D30"/>
    <mergeCell ref="B23:D23"/>
    <mergeCell ref="B26:D26"/>
  </mergeCells>
  <pageMargins left="0.7" right="0.7" top="0.75" bottom="0.75" header="0.3" footer="0.3"/>
  <pageSetup paperSize="9" orientation="portrait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Agenzia delle Dogane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OLIVIERO CLAUDIO</dc:creator>
  <cp:lastModifiedBy>Microsoft Office User</cp:lastModifiedBy>
  <dcterms:created xsi:type="dcterms:W3CDTF">2022-02-22T08:29:04Z</dcterms:created>
  <dcterms:modified xsi:type="dcterms:W3CDTF">2024-05-21T05:47:22Z</dcterms:modified>
</cp:coreProperties>
</file>